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05" windowWidth="13500" windowHeight="102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<sst xmlns="http://schemas.openxmlformats.org/spreadsheetml/2006/main" count="16" uniqueCount="15">
  <si>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Osservazioni da Villatalla (IM) a 600m, mag.lim. 6,5</t>
  </si>
  <si>
    <t>Ora inizio</t>
  </si>
  <si>
    <t>Durata</t>
  </si>
  <si>
    <t>[min]</t>
  </si>
  <si>
    <t>[UT]</t>
  </si>
  <si>
    <t>Perseidi</t>
  </si>
  <si>
    <t>Sporadiche</t>
  </si>
  <si>
    <t>HR per</t>
  </si>
  <si>
    <t>HR spor</t>
  </si>
  <si>
    <t>Ora media</t>
  </si>
  <si>
    <t>Perseidi 12-13 agosto 2005</t>
  </si>
  <si>
    <t>Inc. est.</t>
  </si>
  <si>
    <t>Estremi</t>
  </si>
  <si>
    <t>TOT</t>
  </si>
  <si>
    <t>OSSERVAZIONI DI LORENZO COMOLLI DEL GRUPPO ASTROFILI TRADATE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</si>
</sst>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hh:mm"/>
    <numFmt numFmtId="166" formatCode="h\.mm\.ss"/>
    <numFmt numFmtId="167" formatCode="[$-410]dddd\ d\ mmmm\ yyyy"/>
    <numFmt numFmtId="168" formatCode="dd\-mmm\-yy\ hh:mm"/>
    <numFmt numFmtId="169" formatCode="0.00000"/>
    <numFmt numFmtId="170" formatCode="0.0000"/>
    <numFmt numFmtId="171" formatCode="0.000"/>
    <numFmt numFmtId="172" formatCode="0.000000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8"/>
      <name val="Arial Narrow"/>
      <family val="2"/>
    </font>
    <font>
      <sz val="9"/>
      <name val="Arial Narrow"/>
      <family val="2"/>
    </font>
    <font>
      <b/>
      <sz val="10.75"/>
      <name val="Arial"/>
      <family val="2"/>
    </font>
    <font>
      <b/>
      <sz val="12"/>
      <name val="Arial"/>
      <family val="2"/>
    </font>
    <font>
      <sz val="10.75"/>
      <name val="Arial"/>
      <family val="2"/>
    </font>
    <font>
      <sz val="9"/>
      <name val="Arial"/>
      <family val="0"/>
    </font>
    <font>
      <b/>
      <sz val="9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22" fontId="9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68" fontId="1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Perseidi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"/>
          <c:w val="1"/>
          <c:h val="0.82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Foglio1!$D$7</c:f>
              <c:strCache>
                <c:ptCount val="1"/>
                <c:pt idx="0">
                  <c:v>Perseidi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Foglio1!$H$9:$H$33</c:f>
                <c:numCache>
                  <c:ptCount val="25"/>
                  <c:pt idx="0">
                    <c:v>4.330127018922194</c:v>
                  </c:pt>
                  <c:pt idx="1">
                    <c:v>4.948716593053935</c:v>
                  </c:pt>
                  <c:pt idx="2">
                    <c:v>4.330127018922194</c:v>
                  </c:pt>
                  <c:pt idx="3">
                    <c:v>4.330127018922194</c:v>
                  </c:pt>
                  <c:pt idx="4">
                    <c:v>4.948716593053935</c:v>
                  </c:pt>
                  <c:pt idx="5">
                    <c:v>4.948716593053935</c:v>
                  </c:pt>
                  <c:pt idx="6">
                    <c:v>4.330127018922194</c:v>
                  </c:pt>
                  <c:pt idx="7">
                    <c:v>4.330127018922194</c:v>
                  </c:pt>
                  <c:pt idx="8">
                    <c:v>4.330127018922194</c:v>
                  </c:pt>
                  <c:pt idx="9">
                    <c:v>4.330127018922194</c:v>
                  </c:pt>
                  <c:pt idx="10">
                    <c:v>4.330127018922194</c:v>
                  </c:pt>
                  <c:pt idx="11">
                    <c:v>4.330127018922194</c:v>
                  </c:pt>
                  <c:pt idx="12">
                    <c:v>4.330127018922194</c:v>
                  </c:pt>
                  <c:pt idx="13">
                    <c:v>4.330127018922194</c:v>
                  </c:pt>
                  <c:pt idx="14">
                    <c:v>4.330127018922194</c:v>
                  </c:pt>
                  <c:pt idx="15">
                    <c:v>4.948716593053935</c:v>
                  </c:pt>
                  <c:pt idx="16">
                    <c:v>4.948716593053935</c:v>
                  </c:pt>
                  <c:pt idx="17">
                    <c:v>4.948716593053935</c:v>
                  </c:pt>
                  <c:pt idx="18">
                    <c:v>4.330127018922194</c:v>
                  </c:pt>
                  <c:pt idx="19">
                    <c:v>4.330127018922194</c:v>
                  </c:pt>
                  <c:pt idx="20">
                    <c:v>4.948716593053935</c:v>
                  </c:pt>
                  <c:pt idx="21">
                    <c:v>4.948716593053935</c:v>
                  </c:pt>
                  <c:pt idx="22">
                    <c:v>3.464101615137755</c:v>
                  </c:pt>
                  <c:pt idx="23">
                    <c:v>3.464101615137755</c:v>
                  </c:pt>
                  <c:pt idx="24">
                    <c:v>3.464101615137755</c:v>
                  </c:pt>
                </c:numCache>
              </c:numRef>
            </c:plus>
            <c:minus>
              <c:numRef>
                <c:f>Foglio1!$H$9:$H$33</c:f>
                <c:numCache>
                  <c:ptCount val="25"/>
                  <c:pt idx="0">
                    <c:v>4.330127018922194</c:v>
                  </c:pt>
                  <c:pt idx="1">
                    <c:v>4.948716593053935</c:v>
                  </c:pt>
                  <c:pt idx="2">
                    <c:v>4.330127018922194</c:v>
                  </c:pt>
                  <c:pt idx="3">
                    <c:v>4.330127018922194</c:v>
                  </c:pt>
                  <c:pt idx="4">
                    <c:v>4.948716593053935</c:v>
                  </c:pt>
                  <c:pt idx="5">
                    <c:v>4.948716593053935</c:v>
                  </c:pt>
                  <c:pt idx="6">
                    <c:v>4.330127018922194</c:v>
                  </c:pt>
                  <c:pt idx="7">
                    <c:v>4.330127018922194</c:v>
                  </c:pt>
                  <c:pt idx="8">
                    <c:v>4.330127018922194</c:v>
                  </c:pt>
                  <c:pt idx="9">
                    <c:v>4.330127018922194</c:v>
                  </c:pt>
                  <c:pt idx="10">
                    <c:v>4.330127018922194</c:v>
                  </c:pt>
                  <c:pt idx="11">
                    <c:v>4.330127018922194</c:v>
                  </c:pt>
                  <c:pt idx="12">
                    <c:v>4.330127018922194</c:v>
                  </c:pt>
                  <c:pt idx="13">
                    <c:v>4.330127018922194</c:v>
                  </c:pt>
                  <c:pt idx="14">
                    <c:v>4.330127018922194</c:v>
                  </c:pt>
                  <c:pt idx="15">
                    <c:v>4.948716593053935</c:v>
                  </c:pt>
                  <c:pt idx="16">
                    <c:v>4.948716593053935</c:v>
                  </c:pt>
                  <c:pt idx="17">
                    <c:v>4.948716593053935</c:v>
                  </c:pt>
                  <c:pt idx="18">
                    <c:v>4.330127018922194</c:v>
                  </c:pt>
                  <c:pt idx="19">
                    <c:v>4.330127018922194</c:v>
                  </c:pt>
                  <c:pt idx="20">
                    <c:v>4.948716593053935</c:v>
                  </c:pt>
                  <c:pt idx="21">
                    <c:v>4.948716593053935</c:v>
                  </c:pt>
                  <c:pt idx="22">
                    <c:v>3.464101615137755</c:v>
                  </c:pt>
                  <c:pt idx="23">
                    <c:v>3.464101615137755</c:v>
                  </c:pt>
                  <c:pt idx="24">
                    <c:v>3.464101615137755</c:v>
                  </c:pt>
                </c:numCache>
              </c:numRef>
            </c:minus>
            <c:noEndCap val="0"/>
            <c:spPr>
              <a:ln w="12700">
                <a:solidFill>
                  <a:srgbClr val="000080"/>
                </a:solidFill>
              </a:ln>
            </c:spPr>
          </c:errBars>
          <c:xVal>
            <c:strRef>
              <c:f>Foglio1!$B$9:$B$33</c:f>
              <c:strCache/>
            </c:strRef>
          </c:xVal>
          <c:yVal>
            <c:numRef>
              <c:f>Foglio1!$F$9:$F$33</c:f>
              <c:numCache/>
            </c:numRef>
          </c:yVal>
          <c:smooth val="0"/>
        </c:ser>
        <c:ser>
          <c:idx val="1"/>
          <c:order val="1"/>
          <c:tx>
            <c:strRef>
              <c:f>Foglio1!$E$7</c:f>
              <c:strCache>
                <c:ptCount val="1"/>
                <c:pt idx="0">
                  <c:v>Sporadiche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Foglio1!$H$9:$H$33</c:f>
                <c:numCache>
                  <c:ptCount val="25"/>
                  <c:pt idx="0">
                    <c:v>4.330127018922194</c:v>
                  </c:pt>
                  <c:pt idx="1">
                    <c:v>4.948716593053935</c:v>
                  </c:pt>
                  <c:pt idx="2">
                    <c:v>4.330127018922194</c:v>
                  </c:pt>
                  <c:pt idx="3">
                    <c:v>4.330127018922194</c:v>
                  </c:pt>
                  <c:pt idx="4">
                    <c:v>4.948716593053935</c:v>
                  </c:pt>
                  <c:pt idx="5">
                    <c:v>4.948716593053935</c:v>
                  </c:pt>
                  <c:pt idx="6">
                    <c:v>4.330127018922194</c:v>
                  </c:pt>
                  <c:pt idx="7">
                    <c:v>4.330127018922194</c:v>
                  </c:pt>
                  <c:pt idx="8">
                    <c:v>4.330127018922194</c:v>
                  </c:pt>
                  <c:pt idx="9">
                    <c:v>4.330127018922194</c:v>
                  </c:pt>
                  <c:pt idx="10">
                    <c:v>4.330127018922194</c:v>
                  </c:pt>
                  <c:pt idx="11">
                    <c:v>4.330127018922194</c:v>
                  </c:pt>
                  <c:pt idx="12">
                    <c:v>4.330127018922194</c:v>
                  </c:pt>
                  <c:pt idx="13">
                    <c:v>4.330127018922194</c:v>
                  </c:pt>
                  <c:pt idx="14">
                    <c:v>4.330127018922194</c:v>
                  </c:pt>
                  <c:pt idx="15">
                    <c:v>4.948716593053935</c:v>
                  </c:pt>
                  <c:pt idx="16">
                    <c:v>4.948716593053935</c:v>
                  </c:pt>
                  <c:pt idx="17">
                    <c:v>4.948716593053935</c:v>
                  </c:pt>
                  <c:pt idx="18">
                    <c:v>4.330127018922194</c:v>
                  </c:pt>
                  <c:pt idx="19">
                    <c:v>4.330127018922194</c:v>
                  </c:pt>
                  <c:pt idx="20">
                    <c:v>4.948716593053935</c:v>
                  </c:pt>
                  <c:pt idx="21">
                    <c:v>4.948716593053935</c:v>
                  </c:pt>
                  <c:pt idx="22">
                    <c:v>3.464101615137755</c:v>
                  </c:pt>
                  <c:pt idx="23">
                    <c:v>3.464101615137755</c:v>
                  </c:pt>
                  <c:pt idx="24">
                    <c:v>3.464101615137755</c:v>
                  </c:pt>
                </c:numCache>
              </c:numRef>
            </c:plus>
            <c:minus>
              <c:numRef>
                <c:f>Foglio1!$H$9:$H$33</c:f>
                <c:numCache>
                  <c:ptCount val="25"/>
                  <c:pt idx="0">
                    <c:v>4.330127018922194</c:v>
                  </c:pt>
                  <c:pt idx="1">
                    <c:v>4.948716593053935</c:v>
                  </c:pt>
                  <c:pt idx="2">
                    <c:v>4.330127018922194</c:v>
                  </c:pt>
                  <c:pt idx="3">
                    <c:v>4.330127018922194</c:v>
                  </c:pt>
                  <c:pt idx="4">
                    <c:v>4.948716593053935</c:v>
                  </c:pt>
                  <c:pt idx="5">
                    <c:v>4.948716593053935</c:v>
                  </c:pt>
                  <c:pt idx="6">
                    <c:v>4.330127018922194</c:v>
                  </c:pt>
                  <c:pt idx="7">
                    <c:v>4.330127018922194</c:v>
                  </c:pt>
                  <c:pt idx="8">
                    <c:v>4.330127018922194</c:v>
                  </c:pt>
                  <c:pt idx="9">
                    <c:v>4.330127018922194</c:v>
                  </c:pt>
                  <c:pt idx="10">
                    <c:v>4.330127018922194</c:v>
                  </c:pt>
                  <c:pt idx="11">
                    <c:v>4.330127018922194</c:v>
                  </c:pt>
                  <c:pt idx="12">
                    <c:v>4.330127018922194</c:v>
                  </c:pt>
                  <c:pt idx="13">
                    <c:v>4.330127018922194</c:v>
                  </c:pt>
                  <c:pt idx="14">
                    <c:v>4.330127018922194</c:v>
                  </c:pt>
                  <c:pt idx="15">
                    <c:v>4.948716593053935</c:v>
                  </c:pt>
                  <c:pt idx="16">
                    <c:v>4.948716593053935</c:v>
                  </c:pt>
                  <c:pt idx="17">
                    <c:v>4.948716593053935</c:v>
                  </c:pt>
                  <c:pt idx="18">
                    <c:v>4.330127018922194</c:v>
                  </c:pt>
                  <c:pt idx="19">
                    <c:v>4.330127018922194</c:v>
                  </c:pt>
                  <c:pt idx="20">
                    <c:v>4.948716593053935</c:v>
                  </c:pt>
                  <c:pt idx="21">
                    <c:v>4.948716593053935</c:v>
                  </c:pt>
                  <c:pt idx="22">
                    <c:v>3.464101615137755</c:v>
                  </c:pt>
                  <c:pt idx="23">
                    <c:v>3.464101615137755</c:v>
                  </c:pt>
                  <c:pt idx="24">
                    <c:v>3.464101615137755</c:v>
                  </c:pt>
                </c:numCache>
              </c:numRef>
            </c:minus>
            <c:noEndCap val="0"/>
            <c:spPr>
              <a:ln w="12700">
                <a:solidFill>
                  <a:srgbClr val="993300"/>
                </a:solidFill>
              </a:ln>
            </c:spPr>
          </c:errBars>
          <c:xVal>
            <c:strRef>
              <c:f>Foglio1!$B$9:$B$33</c:f>
              <c:strCache/>
            </c:strRef>
          </c:xVal>
          <c:yVal>
            <c:numRef>
              <c:f>Foglio1!$G$9:$G$33</c:f>
              <c:numCache/>
            </c:numRef>
          </c:yVal>
          <c:smooth val="0"/>
        </c:ser>
        <c:axId val="16682023"/>
        <c:axId val="8685812"/>
      </c:scatterChart>
      <c:valAx>
        <c:axId val="16682023"/>
        <c:scaling>
          <c:orientation val="minMax"/>
          <c:max val="38577.16667"/>
          <c:min val="38576.8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Tempo [UT] (notte tra 12 e 13 agosto 2005)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h: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8685812"/>
        <c:crosses val="autoZero"/>
        <c:crossBetween val="midCat"/>
        <c:dispUnits/>
        <c:majorUnit val="0.020833333"/>
      </c:valAx>
      <c:valAx>
        <c:axId val="86858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HR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6682023"/>
        <c:crossesAt val="38576.875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01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3</xdr:row>
      <xdr:rowOff>47625</xdr:rowOff>
    </xdr:from>
    <xdr:to>
      <xdr:col>17</xdr:col>
      <xdr:colOff>333375</xdr:colOff>
      <xdr:row>25</xdr:row>
      <xdr:rowOff>85725</xdr:rowOff>
    </xdr:to>
    <xdr:graphicFrame>
      <xdr:nvGraphicFramePr>
        <xdr:cNvPr id="1" name="Chart 3"/>
        <xdr:cNvGraphicFramePr/>
      </xdr:nvGraphicFramePr>
      <xdr:xfrm>
        <a:off x="5181600" y="533400"/>
        <a:ext cx="51530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tabSelected="1" workbookViewId="0" topLeftCell="A1">
      <selection activeCell="I6" sqref="I6"/>
    </sheetView>
  </sheetViews>
  <sheetFormatPr defaultColWidth="9.140625" defaultRowHeight="12.75"/>
  <cols>
    <col min="1" max="1" width="15.421875" style="0" customWidth="1"/>
    <col min="2" max="2" width="15.00390625" style="0" bestFit="1" customWidth="1"/>
    <col min="3" max="3" width="6.7109375" style="0" bestFit="1" customWidth="1"/>
    <col min="4" max="4" width="5.57421875" style="0" bestFit="1" customWidth="1"/>
    <col min="5" max="5" width="7.421875" style="0" bestFit="1" customWidth="1"/>
    <col min="6" max="6" width="7.140625" style="0" bestFit="1" customWidth="1"/>
    <col min="7" max="7" width="8.140625" style="0" bestFit="1" customWidth="1"/>
    <col min="8" max="8" width="5.421875" style="0" bestFit="1" customWidth="1"/>
    <col min="9" max="9" width="6.00390625" style="0" bestFit="1" customWidth="1"/>
  </cols>
  <sheetData>
    <row r="2" ht="12.75">
      <c r="A2" s="6" t="s">
        <v>14</v>
      </c>
    </row>
    <row r="4" ht="12.75">
      <c r="A4" s="6" t="s">
        <v>10</v>
      </c>
    </row>
    <row r="5" ht="12.75">
      <c r="A5" s="5" t="s">
        <v>0</v>
      </c>
    </row>
    <row r="7" spans="1:9" ht="13.5">
      <c r="A7" s="3" t="s">
        <v>1</v>
      </c>
      <c r="B7" s="3" t="s">
        <v>9</v>
      </c>
      <c r="C7" s="3" t="s">
        <v>2</v>
      </c>
      <c r="D7" s="7" t="s">
        <v>5</v>
      </c>
      <c r="E7" s="7" t="s">
        <v>6</v>
      </c>
      <c r="F7" s="3" t="s">
        <v>7</v>
      </c>
      <c r="G7" s="3" t="s">
        <v>8</v>
      </c>
      <c r="H7" s="7" t="s">
        <v>11</v>
      </c>
      <c r="I7" s="7"/>
    </row>
    <row r="8" spans="1:5" ht="12.75">
      <c r="A8" s="3" t="s">
        <v>4</v>
      </c>
      <c r="B8" s="3" t="s">
        <v>4</v>
      </c>
      <c r="C8" s="3" t="s">
        <v>3</v>
      </c>
      <c r="D8" s="3"/>
      <c r="E8" s="3"/>
    </row>
    <row r="9" spans="1:8" ht="13.5">
      <c r="A9" s="8">
        <v>38576.90416666667</v>
      </c>
      <c r="B9" s="8">
        <f>A9+C9/2/24/60</f>
        <v>38576.90694444445</v>
      </c>
      <c r="C9" s="1">
        <v>8</v>
      </c>
      <c r="D9" s="1">
        <v>0</v>
      </c>
      <c r="E9" s="1">
        <v>0</v>
      </c>
      <c r="F9" s="13">
        <f>D9*60/$C9</f>
        <v>0</v>
      </c>
      <c r="G9" s="13">
        <f>E9*60/$C9</f>
        <v>0</v>
      </c>
      <c r="H9" s="4">
        <f>2*60/$C9/2/SQRT(3)</f>
        <v>4.330127018922194</v>
      </c>
    </row>
    <row r="10" spans="1:8" ht="13.5">
      <c r="A10" s="8">
        <v>38576.90972222222</v>
      </c>
      <c r="B10" s="8">
        <f aca="true" t="shared" si="0" ref="B10:B33">A10+C10/2/24/60</f>
        <v>38576.912152777775</v>
      </c>
      <c r="C10" s="1">
        <v>7</v>
      </c>
      <c r="D10" s="1">
        <v>0</v>
      </c>
      <c r="E10" s="1">
        <v>1</v>
      </c>
      <c r="F10" s="13">
        <f aca="true" t="shared" si="1" ref="F10:F34">D10*60/$C10</f>
        <v>0</v>
      </c>
      <c r="G10" s="13">
        <f aca="true" t="shared" si="2" ref="G10:G34">E10*60/$C10</f>
        <v>8.571428571428571</v>
      </c>
      <c r="H10" s="4">
        <f aca="true" t="shared" si="3" ref="H10:H33">2*60/$C10/2/SQRT(3)</f>
        <v>4.948716593053935</v>
      </c>
    </row>
    <row r="11" spans="1:8" ht="13.5">
      <c r="A11" s="8">
        <v>38576.92013888889</v>
      </c>
      <c r="B11" s="8">
        <f t="shared" si="0"/>
        <v>38576.92291666667</v>
      </c>
      <c r="C11" s="1">
        <v>8</v>
      </c>
      <c r="D11" s="1">
        <v>1</v>
      </c>
      <c r="E11" s="1">
        <v>1</v>
      </c>
      <c r="F11" s="13">
        <f t="shared" si="1"/>
        <v>7.5</v>
      </c>
      <c r="G11" s="13">
        <f t="shared" si="2"/>
        <v>7.5</v>
      </c>
      <c r="H11" s="4">
        <f t="shared" si="3"/>
        <v>4.330127018922194</v>
      </c>
    </row>
    <row r="12" spans="1:8" ht="13.5">
      <c r="A12" s="8">
        <v>38576.93125</v>
      </c>
      <c r="B12" s="8">
        <f t="shared" si="0"/>
        <v>38576.93402777778</v>
      </c>
      <c r="C12" s="1">
        <v>8</v>
      </c>
      <c r="D12" s="1">
        <v>2</v>
      </c>
      <c r="E12" s="1">
        <v>1</v>
      </c>
      <c r="F12" s="13">
        <f t="shared" si="1"/>
        <v>15</v>
      </c>
      <c r="G12" s="13">
        <f t="shared" si="2"/>
        <v>7.5</v>
      </c>
      <c r="H12" s="4">
        <f t="shared" si="3"/>
        <v>4.330127018922194</v>
      </c>
    </row>
    <row r="13" spans="1:8" ht="13.5">
      <c r="A13" s="8">
        <v>38576.9375</v>
      </c>
      <c r="B13" s="8">
        <f t="shared" si="0"/>
        <v>38576.939930555556</v>
      </c>
      <c r="C13" s="1">
        <v>7</v>
      </c>
      <c r="D13" s="1">
        <v>2</v>
      </c>
      <c r="E13" s="1">
        <v>0</v>
      </c>
      <c r="F13" s="13">
        <f t="shared" si="1"/>
        <v>17.142857142857142</v>
      </c>
      <c r="G13" s="13">
        <f t="shared" si="2"/>
        <v>0</v>
      </c>
      <c r="H13" s="4">
        <f t="shared" si="3"/>
        <v>4.948716593053935</v>
      </c>
    </row>
    <row r="14" spans="1:8" ht="13.5">
      <c r="A14" s="8">
        <v>38576.94305555556</v>
      </c>
      <c r="B14" s="8">
        <f t="shared" si="0"/>
        <v>38576.945486111115</v>
      </c>
      <c r="C14" s="1">
        <v>7</v>
      </c>
      <c r="D14" s="1">
        <v>4</v>
      </c>
      <c r="E14" s="1">
        <v>0</v>
      </c>
      <c r="F14" s="13">
        <f t="shared" si="1"/>
        <v>34.285714285714285</v>
      </c>
      <c r="G14" s="13">
        <f t="shared" si="2"/>
        <v>0</v>
      </c>
      <c r="H14" s="4">
        <f t="shared" si="3"/>
        <v>4.948716593053935</v>
      </c>
    </row>
    <row r="15" spans="1:8" ht="13.5">
      <c r="A15" s="8">
        <v>38576.94861111111</v>
      </c>
      <c r="B15" s="8">
        <f t="shared" si="0"/>
        <v>38576.95138888889</v>
      </c>
      <c r="C15" s="1">
        <v>8</v>
      </c>
      <c r="D15" s="1">
        <v>5</v>
      </c>
      <c r="E15" s="1">
        <v>1</v>
      </c>
      <c r="F15" s="13">
        <f t="shared" si="1"/>
        <v>37.5</v>
      </c>
      <c r="G15" s="13">
        <f t="shared" si="2"/>
        <v>7.5</v>
      </c>
      <c r="H15" s="4">
        <f t="shared" si="3"/>
        <v>4.330127018922194</v>
      </c>
    </row>
    <row r="16" spans="1:8" ht="13.5">
      <c r="A16" s="8">
        <v>38576.95486111111</v>
      </c>
      <c r="B16" s="8">
        <f t="shared" si="0"/>
        <v>38576.95763888889</v>
      </c>
      <c r="C16" s="1">
        <v>8</v>
      </c>
      <c r="D16" s="1">
        <v>4</v>
      </c>
      <c r="E16" s="1">
        <v>2</v>
      </c>
      <c r="F16" s="13">
        <f t="shared" si="1"/>
        <v>30</v>
      </c>
      <c r="G16" s="13">
        <f t="shared" si="2"/>
        <v>15</v>
      </c>
      <c r="H16" s="4">
        <f t="shared" si="3"/>
        <v>4.330127018922194</v>
      </c>
    </row>
    <row r="17" spans="1:8" ht="13.5">
      <c r="A17" s="8">
        <v>38576.96041666667</v>
      </c>
      <c r="B17" s="8">
        <f t="shared" si="0"/>
        <v>38576.96319444445</v>
      </c>
      <c r="C17" s="1">
        <v>8</v>
      </c>
      <c r="D17" s="1">
        <v>4</v>
      </c>
      <c r="E17" s="1">
        <v>4</v>
      </c>
      <c r="F17" s="13">
        <f t="shared" si="1"/>
        <v>30</v>
      </c>
      <c r="G17" s="13">
        <f t="shared" si="2"/>
        <v>30</v>
      </c>
      <c r="H17" s="4">
        <f t="shared" si="3"/>
        <v>4.330127018922194</v>
      </c>
    </row>
    <row r="18" spans="1:8" ht="13.5">
      <c r="A18" s="8">
        <v>38576.96597222222</v>
      </c>
      <c r="B18" s="8">
        <f t="shared" si="0"/>
        <v>38576.96875</v>
      </c>
      <c r="C18" s="1">
        <v>8</v>
      </c>
      <c r="D18" s="1">
        <v>5</v>
      </c>
      <c r="E18" s="1">
        <v>1</v>
      </c>
      <c r="F18" s="13">
        <f t="shared" si="1"/>
        <v>37.5</v>
      </c>
      <c r="G18" s="13">
        <f t="shared" si="2"/>
        <v>7.5</v>
      </c>
      <c r="H18" s="4">
        <f t="shared" si="3"/>
        <v>4.330127018922194</v>
      </c>
    </row>
    <row r="19" spans="1:8" ht="13.5">
      <c r="A19" s="8">
        <v>38576.97222222222</v>
      </c>
      <c r="B19" s="8">
        <f t="shared" si="0"/>
        <v>38576.975</v>
      </c>
      <c r="C19" s="1">
        <v>8</v>
      </c>
      <c r="D19" s="1">
        <v>4</v>
      </c>
      <c r="E19" s="1">
        <v>1</v>
      </c>
      <c r="F19" s="13">
        <f t="shared" si="1"/>
        <v>30</v>
      </c>
      <c r="G19" s="13">
        <f t="shared" si="2"/>
        <v>7.5</v>
      </c>
      <c r="H19" s="4">
        <f t="shared" si="3"/>
        <v>4.330127018922194</v>
      </c>
    </row>
    <row r="20" spans="1:8" ht="13.5">
      <c r="A20" s="8">
        <v>38576.97777777778</v>
      </c>
      <c r="B20" s="8">
        <f t="shared" si="0"/>
        <v>38576.98055555556</v>
      </c>
      <c r="C20" s="1">
        <v>8</v>
      </c>
      <c r="D20" s="1">
        <v>5</v>
      </c>
      <c r="E20" s="1">
        <v>1</v>
      </c>
      <c r="F20" s="13">
        <f t="shared" si="1"/>
        <v>37.5</v>
      </c>
      <c r="G20" s="13">
        <f t="shared" si="2"/>
        <v>7.5</v>
      </c>
      <c r="H20" s="4">
        <f t="shared" si="3"/>
        <v>4.330127018922194</v>
      </c>
    </row>
    <row r="21" spans="1:8" ht="13.5">
      <c r="A21" s="8">
        <v>38576.98333333333</v>
      </c>
      <c r="B21" s="8">
        <f t="shared" si="0"/>
        <v>38576.98611111111</v>
      </c>
      <c r="C21" s="1">
        <v>8</v>
      </c>
      <c r="D21" s="1">
        <v>4</v>
      </c>
      <c r="E21" s="1">
        <v>3</v>
      </c>
      <c r="F21" s="13">
        <f t="shared" si="1"/>
        <v>30</v>
      </c>
      <c r="G21" s="13">
        <f t="shared" si="2"/>
        <v>22.5</v>
      </c>
      <c r="H21" s="4">
        <f t="shared" si="3"/>
        <v>4.330127018922194</v>
      </c>
    </row>
    <row r="22" spans="1:8" ht="13.5">
      <c r="A22" s="8">
        <v>38576.989583333336</v>
      </c>
      <c r="B22" s="8">
        <f t="shared" si="0"/>
        <v>38576.992361111115</v>
      </c>
      <c r="C22" s="1">
        <v>8</v>
      </c>
      <c r="D22" s="1">
        <v>5</v>
      </c>
      <c r="E22" s="1">
        <v>1</v>
      </c>
      <c r="F22" s="13">
        <f t="shared" si="1"/>
        <v>37.5</v>
      </c>
      <c r="G22" s="13">
        <f t="shared" si="2"/>
        <v>7.5</v>
      </c>
      <c r="H22" s="4">
        <f t="shared" si="3"/>
        <v>4.330127018922194</v>
      </c>
    </row>
    <row r="23" spans="1:8" ht="13.5">
      <c r="A23" s="8">
        <v>38577.01666666667</v>
      </c>
      <c r="B23" s="8">
        <f t="shared" si="0"/>
        <v>38577.01944444445</v>
      </c>
      <c r="C23" s="1">
        <v>8</v>
      </c>
      <c r="D23" s="1">
        <v>4</v>
      </c>
      <c r="E23" s="1">
        <v>2</v>
      </c>
      <c r="F23" s="13">
        <f t="shared" si="1"/>
        <v>30</v>
      </c>
      <c r="G23" s="13">
        <f t="shared" si="2"/>
        <v>15</v>
      </c>
      <c r="H23" s="4">
        <f t="shared" si="3"/>
        <v>4.330127018922194</v>
      </c>
    </row>
    <row r="24" spans="1:8" ht="13.5">
      <c r="A24" s="8">
        <v>38577.02569444444</v>
      </c>
      <c r="B24" s="8">
        <f t="shared" si="0"/>
        <v>38577.028125</v>
      </c>
      <c r="C24" s="1">
        <v>7</v>
      </c>
      <c r="D24" s="1">
        <v>10</v>
      </c>
      <c r="E24" s="1">
        <v>0</v>
      </c>
      <c r="F24" s="13">
        <f t="shared" si="1"/>
        <v>85.71428571428571</v>
      </c>
      <c r="G24" s="13">
        <f t="shared" si="2"/>
        <v>0</v>
      </c>
      <c r="H24" s="4">
        <f t="shared" si="3"/>
        <v>4.948716593053935</v>
      </c>
    </row>
    <row r="25" spans="1:8" ht="13.5">
      <c r="A25" s="8">
        <v>38577.03125</v>
      </c>
      <c r="B25" s="8">
        <f t="shared" si="0"/>
        <v>38577.033680555556</v>
      </c>
      <c r="C25" s="1">
        <v>7</v>
      </c>
      <c r="D25" s="1">
        <v>4</v>
      </c>
      <c r="E25" s="1">
        <v>1</v>
      </c>
      <c r="F25" s="13">
        <f t="shared" si="1"/>
        <v>34.285714285714285</v>
      </c>
      <c r="G25" s="13">
        <f t="shared" si="2"/>
        <v>8.571428571428571</v>
      </c>
      <c r="H25" s="4">
        <f t="shared" si="3"/>
        <v>4.948716593053935</v>
      </c>
    </row>
    <row r="26" spans="1:8" ht="13.5">
      <c r="A26" s="8">
        <v>38577.03680555556</v>
      </c>
      <c r="B26" s="8">
        <f t="shared" si="0"/>
        <v>38577.039236111115</v>
      </c>
      <c r="C26" s="1">
        <v>7</v>
      </c>
      <c r="D26" s="1">
        <v>6</v>
      </c>
      <c r="E26" s="1">
        <v>1</v>
      </c>
      <c r="F26" s="13">
        <f t="shared" si="1"/>
        <v>51.42857142857143</v>
      </c>
      <c r="G26" s="13">
        <f t="shared" si="2"/>
        <v>8.571428571428571</v>
      </c>
      <c r="H26" s="4">
        <f t="shared" si="3"/>
        <v>4.948716593053935</v>
      </c>
    </row>
    <row r="27" spans="1:8" ht="13.5">
      <c r="A27" s="8">
        <v>38577.04375</v>
      </c>
      <c r="B27" s="8">
        <f t="shared" si="0"/>
        <v>38577.04652777778</v>
      </c>
      <c r="C27" s="1">
        <v>8</v>
      </c>
      <c r="D27" s="1">
        <v>11</v>
      </c>
      <c r="E27" s="1">
        <v>2</v>
      </c>
      <c r="F27" s="13">
        <f t="shared" si="1"/>
        <v>82.5</v>
      </c>
      <c r="G27" s="13">
        <f t="shared" si="2"/>
        <v>15</v>
      </c>
      <c r="H27" s="4">
        <f t="shared" si="3"/>
        <v>4.330127018922194</v>
      </c>
    </row>
    <row r="28" spans="1:8" ht="13.5">
      <c r="A28" s="8">
        <v>38577.05</v>
      </c>
      <c r="B28" s="8">
        <f t="shared" si="0"/>
        <v>38577.05277777778</v>
      </c>
      <c r="C28" s="1">
        <v>8</v>
      </c>
      <c r="D28" s="1">
        <v>6</v>
      </c>
      <c r="E28" s="1">
        <v>1</v>
      </c>
      <c r="F28" s="13">
        <f t="shared" si="1"/>
        <v>45</v>
      </c>
      <c r="G28" s="13">
        <f t="shared" si="2"/>
        <v>7.5</v>
      </c>
      <c r="H28" s="4">
        <f t="shared" si="3"/>
        <v>4.330127018922194</v>
      </c>
    </row>
    <row r="29" spans="1:8" ht="13.5">
      <c r="A29" s="8">
        <v>38577.05763888889</v>
      </c>
      <c r="B29" s="8">
        <f t="shared" si="0"/>
        <v>38577.060069444444</v>
      </c>
      <c r="C29" s="1">
        <v>7</v>
      </c>
      <c r="D29" s="1">
        <v>10</v>
      </c>
      <c r="E29" s="1">
        <v>1</v>
      </c>
      <c r="F29" s="13">
        <f t="shared" si="1"/>
        <v>85.71428571428571</v>
      </c>
      <c r="G29" s="13">
        <f t="shared" si="2"/>
        <v>8.571428571428571</v>
      </c>
      <c r="H29" s="4">
        <f t="shared" si="3"/>
        <v>4.948716593053935</v>
      </c>
    </row>
    <row r="30" spans="1:8" ht="13.5">
      <c r="A30" s="8">
        <v>38577.0625</v>
      </c>
      <c r="B30" s="8">
        <f t="shared" si="0"/>
        <v>38577.064930555556</v>
      </c>
      <c r="C30" s="1">
        <v>7</v>
      </c>
      <c r="D30" s="1">
        <v>4</v>
      </c>
      <c r="E30" s="1">
        <v>0</v>
      </c>
      <c r="F30" s="13">
        <f t="shared" si="1"/>
        <v>34.285714285714285</v>
      </c>
      <c r="G30" s="13">
        <f t="shared" si="2"/>
        <v>0</v>
      </c>
      <c r="H30" s="4">
        <f t="shared" si="3"/>
        <v>4.948716593053935</v>
      </c>
    </row>
    <row r="31" spans="1:8" ht="13.5">
      <c r="A31" s="8">
        <v>38577.111805555556</v>
      </c>
      <c r="B31" s="8">
        <f t="shared" si="0"/>
        <v>38577.115277777775</v>
      </c>
      <c r="C31" s="1">
        <v>10</v>
      </c>
      <c r="D31" s="1">
        <v>7</v>
      </c>
      <c r="E31" s="1">
        <v>1</v>
      </c>
      <c r="F31" s="13">
        <f t="shared" si="1"/>
        <v>42</v>
      </c>
      <c r="G31" s="13">
        <f t="shared" si="2"/>
        <v>6</v>
      </c>
      <c r="H31" s="4">
        <f t="shared" si="3"/>
        <v>3.464101615137755</v>
      </c>
    </row>
    <row r="32" spans="1:8" ht="13.5">
      <c r="A32" s="8">
        <v>38577.11944444444</v>
      </c>
      <c r="B32" s="8">
        <f t="shared" si="0"/>
        <v>38577.12291666666</v>
      </c>
      <c r="C32" s="1">
        <v>10</v>
      </c>
      <c r="D32" s="1">
        <v>7</v>
      </c>
      <c r="E32" s="1">
        <v>1</v>
      </c>
      <c r="F32" s="13">
        <f t="shared" si="1"/>
        <v>42</v>
      </c>
      <c r="G32" s="13">
        <f t="shared" si="2"/>
        <v>6</v>
      </c>
      <c r="H32" s="4">
        <f t="shared" si="3"/>
        <v>3.464101615137755</v>
      </c>
    </row>
    <row r="33" spans="1:8" ht="13.5">
      <c r="A33" s="8">
        <v>38577.12708333333</v>
      </c>
      <c r="B33" s="8">
        <f t="shared" si="0"/>
        <v>38577.13055555555</v>
      </c>
      <c r="C33" s="1">
        <v>10</v>
      </c>
      <c r="D33" s="1">
        <v>12</v>
      </c>
      <c r="E33" s="1">
        <v>0</v>
      </c>
      <c r="F33" s="13">
        <f t="shared" si="1"/>
        <v>72</v>
      </c>
      <c r="G33" s="13">
        <f t="shared" si="2"/>
        <v>0</v>
      </c>
      <c r="H33" s="4">
        <f t="shared" si="3"/>
        <v>3.464101615137755</v>
      </c>
    </row>
    <row r="34" spans="1:8" ht="13.5">
      <c r="A34" s="8"/>
      <c r="B34" s="11" t="s">
        <v>13</v>
      </c>
      <c r="C34" s="12">
        <f>SUM(C9:C33)</f>
        <v>198</v>
      </c>
      <c r="D34" s="12">
        <f>SUM(D9:D33)</f>
        <v>126</v>
      </c>
      <c r="E34" s="12">
        <f>SUM(E9:E33)</f>
        <v>27</v>
      </c>
      <c r="F34" s="14">
        <f t="shared" si="1"/>
        <v>38.18181818181818</v>
      </c>
      <c r="G34" s="14">
        <f t="shared" si="2"/>
        <v>8.181818181818182</v>
      </c>
      <c r="H34" s="4"/>
    </row>
    <row r="35" spans="1:8" ht="13.5">
      <c r="A35" s="8"/>
      <c r="B35" s="8"/>
      <c r="C35" s="1"/>
      <c r="D35" s="1"/>
      <c r="E35" s="1"/>
      <c r="F35" s="4"/>
      <c r="G35" s="4"/>
      <c r="H35" s="4"/>
    </row>
    <row r="36" spans="1:5" ht="12.75">
      <c r="A36" s="1" t="s">
        <v>12</v>
      </c>
      <c r="B36" s="1"/>
      <c r="C36" s="1"/>
      <c r="D36" s="1"/>
      <c r="E36" s="1"/>
    </row>
    <row r="37" spans="1:5" ht="12.75">
      <c r="A37" s="9">
        <v>38576.875</v>
      </c>
      <c r="B37" s="10">
        <v>38576.875</v>
      </c>
      <c r="D37" s="1"/>
      <c r="E37" s="1"/>
    </row>
    <row r="38" spans="1:5" ht="12.75">
      <c r="A38" s="9">
        <v>38577.166666666664</v>
      </c>
      <c r="B38" s="10">
        <v>38577.166666666664</v>
      </c>
      <c r="D38" s="1"/>
      <c r="E38" s="1"/>
    </row>
    <row r="39" spans="1:5" ht="12.75">
      <c r="A39" s="2">
        <v>0.020833333333333332</v>
      </c>
      <c r="B39" s="10">
        <v>0.020833333333333332</v>
      </c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</sheetData>
  <printOptions/>
  <pageMargins left="0.75" right="0.75" top="1" bottom="1" header="0.5" footer="0.5"/>
  <pageSetup horizontalDpi="240" verticalDpi="24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</dc:creator>
  <cp:keywords/>
  <dc:description/>
  <cp:lastModifiedBy>Lucio Furlanetto</cp:lastModifiedBy>
  <dcterms:created xsi:type="dcterms:W3CDTF">2005-09-03T08:27:37Z</dcterms:created>
  <dcterms:modified xsi:type="dcterms:W3CDTF">2005-09-03T09:20:20Z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